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activeTab="4"/>
  </bookViews>
  <sheets>
    <sheet name="proposta" sheetId="1" r:id="rId1"/>
    <sheet name="item1" sheetId="2" r:id="rId2"/>
    <sheet name="item2" sheetId="3" r:id="rId3"/>
    <sheet name="item3" sheetId="4" r:id="rId4"/>
    <sheet name="item4" sheetId="5" r:id="rId5"/>
  </sheets>
  <calcPr calcId="145621"/>
</workbook>
</file>

<file path=xl/calcChain.xml><?xml version="1.0" encoding="utf-8"?>
<calcChain xmlns="http://schemas.openxmlformats.org/spreadsheetml/2006/main">
  <c r="C20" i="5" l="1"/>
  <c r="C19" i="5"/>
  <c r="C18" i="5"/>
  <c r="C17" i="5"/>
  <c r="C13" i="5"/>
  <c r="C22" i="2"/>
  <c r="C22" i="3"/>
  <c r="C22" i="4"/>
  <c r="C43" i="4"/>
  <c r="C42" i="4"/>
  <c r="C41" i="4"/>
  <c r="C40" i="4"/>
  <c r="C39" i="4"/>
  <c r="C38" i="4"/>
  <c r="C32" i="4"/>
  <c r="C31" i="4"/>
  <c r="C30" i="4"/>
  <c r="C29" i="4"/>
  <c r="C28" i="4"/>
  <c r="C27" i="4"/>
  <c r="C16" i="4"/>
  <c r="B60" i="4" s="1"/>
  <c r="C43" i="3"/>
  <c r="C42" i="3"/>
  <c r="C41" i="3"/>
  <c r="C40" i="3"/>
  <c r="C39" i="3"/>
  <c r="C38" i="3"/>
  <c r="C32" i="3"/>
  <c r="C31" i="3"/>
  <c r="C30" i="3"/>
  <c r="C29" i="3"/>
  <c r="C28" i="3"/>
  <c r="C27" i="3"/>
  <c r="C16" i="3"/>
  <c r="B60" i="3" s="1"/>
  <c r="C16" i="2"/>
  <c r="B60" i="2" s="1"/>
  <c r="C60" i="2" s="1"/>
  <c r="C39" i="2"/>
  <c r="C40" i="2"/>
  <c r="C41" i="2"/>
  <c r="C42" i="2"/>
  <c r="C43" i="2"/>
  <c r="C38" i="2"/>
  <c r="C28" i="2"/>
  <c r="C29" i="2"/>
  <c r="C30" i="2"/>
  <c r="C31" i="2"/>
  <c r="C32" i="2"/>
  <c r="C27" i="2"/>
  <c r="B48" i="3" l="1"/>
  <c r="B48" i="2"/>
  <c r="C48" i="2" s="1"/>
  <c r="B54" i="3"/>
  <c r="B54" i="2"/>
  <c r="C54" i="2" s="1"/>
  <c r="C33" i="2"/>
  <c r="B55" i="2" s="1"/>
  <c r="C55" i="2" s="1"/>
  <c r="C44" i="2"/>
  <c r="B61" i="2" s="1"/>
  <c r="C21" i="5"/>
  <c r="B25" i="5"/>
  <c r="C25" i="5" s="1"/>
  <c r="C44" i="4"/>
  <c r="B61" i="4" s="1"/>
  <c r="C61" i="4" s="1"/>
  <c r="C33" i="4"/>
  <c r="B49" i="4" s="1"/>
  <c r="C49" i="4" s="1"/>
  <c r="B62" i="4"/>
  <c r="C60" i="4"/>
  <c r="C62" i="4" s="1"/>
  <c r="B48" i="4"/>
  <c r="B54" i="4"/>
  <c r="C44" i="3"/>
  <c r="B61" i="3" s="1"/>
  <c r="C61" i="3" s="1"/>
  <c r="C33" i="3"/>
  <c r="B49" i="3"/>
  <c r="C49" i="3" s="1"/>
  <c r="B55" i="3"/>
  <c r="C55" i="3" s="1"/>
  <c r="C48" i="3"/>
  <c r="C60" i="3"/>
  <c r="C62" i="3" s="1"/>
  <c r="C54" i="3"/>
  <c r="B49" i="2" l="1"/>
  <c r="C61" i="2"/>
  <c r="C62" i="2" s="1"/>
  <c r="B62" i="2"/>
  <c r="B26" i="5"/>
  <c r="C26" i="5" s="1"/>
  <c r="B27" i="5"/>
  <c r="B55" i="4"/>
  <c r="C55" i="4" s="1"/>
  <c r="C54" i="4"/>
  <c r="C56" i="4" s="1"/>
  <c r="B56" i="4"/>
  <c r="B50" i="4"/>
  <c r="C48" i="4"/>
  <c r="C50" i="4" s="1"/>
  <c r="B62" i="3"/>
  <c r="B56" i="3"/>
  <c r="C56" i="3"/>
  <c r="C50" i="3"/>
  <c r="C64" i="3" s="1"/>
  <c r="E21" i="1" s="1"/>
  <c r="B50" i="3"/>
  <c r="C56" i="2"/>
  <c r="B56" i="2"/>
  <c r="C49" i="2" l="1"/>
  <c r="C50" i="2" s="1"/>
  <c r="C64" i="2" s="1"/>
  <c r="E20" i="1" s="1"/>
  <c r="B50" i="2"/>
  <c r="C64" i="4"/>
  <c r="E22" i="1" s="1"/>
  <c r="C27" i="5"/>
  <c r="C29" i="5" s="1"/>
  <c r="E23" i="1" s="1"/>
  <c r="E25" i="1" l="1"/>
</calcChain>
</file>

<file path=xl/sharedStrings.xml><?xml version="1.0" encoding="utf-8"?>
<sst xmlns="http://schemas.openxmlformats.org/spreadsheetml/2006/main" count="270" uniqueCount="76">
  <si>
    <t>Proposta Padrão</t>
  </si>
  <si>
    <t>Objeto</t>
  </si>
  <si>
    <t>Razão Social</t>
  </si>
  <si>
    <t>CNPJ</t>
  </si>
  <si>
    <t>Endereço</t>
  </si>
  <si>
    <t>Telefone</t>
  </si>
  <si>
    <t>e-mail</t>
  </si>
  <si>
    <t>item</t>
  </si>
  <si>
    <t>descrição</t>
  </si>
  <si>
    <t>unidade de fornecimento</t>
  </si>
  <si>
    <t>Declaro estar ciente de todas as condições estabelecidas no Termo de Referência que acompanhou a proposta-padrão na mensagem eletrônica encaminhada pelo TRE-BA</t>
  </si>
  <si>
    <t>(local)</t>
  </si>
  <si>
    <t>Assinatura:</t>
  </si>
  <si>
    <t>Identificação:</t>
  </si>
  <si>
    <r>
      <t xml:space="preserve">Validade da proposta: </t>
    </r>
    <r>
      <rPr>
        <b/>
        <sz val="10"/>
        <color theme="1"/>
        <rFont val="Arial"/>
        <family val="2"/>
      </rPr>
      <t>60 (sessenta) dias</t>
    </r>
  </si>
  <si>
    <t>conforme Termo de Referência Anexo.</t>
  </si>
  <si>
    <t>quantidade total</t>
  </si>
  <si>
    <t>(data)</t>
  </si>
  <si>
    <t>unidade</t>
  </si>
  <si>
    <t>Contratação de Serviço Telefônico Fixo Comutado (STFC), bem como para prestação imediata, eventual ou temporária do serviço telefônico de discagem direta gratuita (0800) para o Tribunal Regional Eleitoral da Bahia</t>
  </si>
  <si>
    <t>Repres. Legal</t>
  </si>
  <si>
    <t>CPF</t>
  </si>
  <si>
    <t>total da proposta</t>
  </si>
  <si>
    <t>Prestação do Serviço de Telefonia Fixa Comutada (STFC), na modalidade local fixo-fixo, local fixo-móvel e LDN (Longa Distância Nacional) para o Edifício-Sede, seus anexos e CAT, com instalação de tronco SIP e faixa de numeração de 1000 (mil) ramais DDR, englobando infraestrutura (interconexão de troncos) e tráfego telefônico local, nos termos do subitem 1.1 do Anexo B e Anexo C;</t>
  </si>
  <si>
    <t>Prestação do Serviço de Telefonia Fixa Comutada (STFC), na modalidade local fixo-fixo, local fixo-móvel e LDN (Longa Distância Nacional) para atender os Cartórios do Interior relacionados no Anexo B, com instalação de tronco SIP (na sede do tribunal) e faixa de numeração de 55 (cinquenta e cinco) ramais DDR, englobando infraestrutura (interconexão de troncos) e tráfego telefônico local, nos termos do subitem 1.2 do Anexo B e Anexo D;</t>
  </si>
  <si>
    <t>Prestação do Serviço de Telefonia Fixa Comutada (STFC), na modalidade local fixo-fixo, local fixo-móvel e LDN (Longa Distância Nacional) para atender os Cartórios do Interior relacionados no Anexo C, com instalação de tronco SIP (na sede do tribunal) e faixa de numeração de 125 (cento e vinte e cinco) ramais DDR, englobando infraestrutura (interconexão de troncos) e tráfego telefônico local, nos termos do subitem 1.3 do Anexo B e Anexo E;</t>
  </si>
  <si>
    <t>Prestação do Serviço de Discagem Direta Gratuita (0800), com possibilidade de ativação eventual, temporária ou definitiva durante períodos eleitorais ou em qualquer outro período mediante solicitação prévia do Tribunal, nos termos do subitem 1.4 do Anexo B e Anexo F. A ativação, bem como a desativação do serviço, deverá ocorrer no prazo máximo de 48 horas da solicitação formal da Fiscalização ou do Gestor do contrato.</t>
  </si>
  <si>
    <r>
      <t>valor total</t>
    </r>
    <r>
      <rPr>
        <b/>
        <vertAlign val="superscript"/>
        <sz val="10"/>
        <color rgb="FFFF0000"/>
        <rFont val="Arial"/>
        <family val="2"/>
      </rPr>
      <t>a</t>
    </r>
  </si>
  <si>
    <r>
      <rPr>
        <b/>
        <vertAlign val="superscript"/>
        <sz val="11"/>
        <color rgb="FFFF0000"/>
        <rFont val="Arial"/>
        <family val="2"/>
      </rPr>
      <t>a</t>
    </r>
    <r>
      <rPr>
        <sz val="9"/>
        <color theme="1"/>
        <rFont val="Arial"/>
        <family val="2"/>
      </rPr>
      <t>valor obtido através do preenchimento da composição de custos de cada item</t>
    </r>
  </si>
  <si>
    <t>Tráfego estimado para chamadas locais – item 1</t>
  </si>
  <si>
    <t>Tipo de Ligação</t>
  </si>
  <si>
    <t>Tráfego Fixo-Fixo</t>
  </si>
  <si>
    <t>Fixo-Fixo Intrarregionais</t>
  </si>
  <si>
    <t>Fixo-Fixo Inter-Regionais</t>
  </si>
  <si>
    <t>Tráfego Fixo-Móvel (VC-1)</t>
  </si>
  <si>
    <t>Fixo-Móvel Intrarregionais (VC-2)</t>
  </si>
  <si>
    <t>Fixo-Móvel Inter-Regionais (VC-3)</t>
  </si>
  <si>
    <t>Preço unitário por minuto com impostos</t>
  </si>
  <si>
    <t>Preço mensal com impostos</t>
  </si>
  <si>
    <t>Outros (detalhar)</t>
  </si>
  <si>
    <t>Consumo estimado mensal</t>
  </si>
  <si>
    <t xml:space="preserve">Quantidade estimada de minutos por mês </t>
  </si>
  <si>
    <t>Total</t>
  </si>
  <si>
    <t>Ano não eleitoral (todos os meses) e Ano eleitoral (janeiro a maio, e dezembro)</t>
  </si>
  <si>
    <t>Ano eleitoral (junho a novembro)</t>
  </si>
  <si>
    <t>Ano não eleitoral</t>
  </si>
  <si>
    <t>Custos fixos estimados</t>
  </si>
  <si>
    <t>Descrição</t>
  </si>
  <si>
    <t>Valor Mensal</t>
  </si>
  <si>
    <t>Valor Anual</t>
  </si>
  <si>
    <t>Consumo estimado</t>
  </si>
  <si>
    <t>Valor Total</t>
  </si>
  <si>
    <t>Ano eleitoral (janeiro a maio, e dezembro)</t>
  </si>
  <si>
    <t>Valor total do item - 24 meses</t>
  </si>
  <si>
    <t>Custos fixos estimados (C.F)</t>
  </si>
  <si>
    <t>Valores Unitários (V.U)</t>
  </si>
  <si>
    <t>Assinatura mensal de 2 (dois) troncos SIP (10 Mbps)</t>
  </si>
  <si>
    <t>Tráfego estimado para chamadas locais – item 2</t>
  </si>
  <si>
    <t>Tráfego estimado para chamadas locais – item 3</t>
  </si>
  <si>
    <t>Custos iniciais de implantação (C.I.I)</t>
  </si>
  <si>
    <t>(preencher apenas os quadros V.U, C.F e C.I.I. São admitidos itens com valor zero)</t>
  </si>
  <si>
    <t>Preço único com impostos</t>
  </si>
  <si>
    <t>Taxa de instalação dos 2 (dois) troncos SIP e faixas DDR</t>
  </si>
  <si>
    <t>Serviços de discagem direta gratuita – 0800 – item 4</t>
  </si>
  <si>
    <t>Ligações recebidas de telefone fixo</t>
  </si>
  <si>
    <t>Ligações recebidas de telefone móvel</t>
  </si>
  <si>
    <t>Ligações intraestaduais recebidas de telefone fixo</t>
  </si>
  <si>
    <t>Ligações intraestaduais recebidas de telefone móvel</t>
  </si>
  <si>
    <t>Assinatura mensal de 0800</t>
  </si>
  <si>
    <t>Preço mensal</t>
  </si>
  <si>
    <t>Preço unitário por minuto</t>
  </si>
  <si>
    <t>Minutos/mês (estimado)</t>
  </si>
  <si>
    <t>Assinatura do serviço (A.S)</t>
  </si>
  <si>
    <t>(preencher apenas os quadros V.U e A.S)</t>
  </si>
  <si>
    <t>Assinatura</t>
  </si>
  <si>
    <t>Tráfego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</si>
</sst>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i/>
      <sz val="10"/>
      <color theme="1"/>
      <name val="Arial"/>
      <family val="2"/>
    </font>
    <font>
      <b/>
      <sz val="11"/>
      <color theme="1"/>
      <name val="Arial"/>
      <family val="2"/>
    </font>
    <font>
      <b/>
      <i/>
      <sz val="11"/>
      <color theme="1"/>
      <name val="Arial"/>
      <family val="2"/>
    </font>
    <font>
      <b/>
      <sz val="10"/>
      <color theme="1"/>
      <name val="Arial"/>
      <family val="2"/>
    </font>
    <font>
      <sz val="8"/>
      <color theme="1"/>
      <name val="Arial"/>
      <family val="2"/>
    </font>
    <font>
      <b/>
      <vertAlign val="superscript"/>
      <sz val="10"/>
      <color rgb="FFFF0000"/>
      <name val="Arial"/>
      <family val="2"/>
    </font>
    <font>
      <b/>
      <vertAlign val="superscript"/>
      <sz val="11"/>
      <color rgb="FFFF0000"/>
      <name val="Arial"/>
      <family val="2"/>
    </font>
    <font>
      <sz val="9"/>
      <color theme="1"/>
      <name val="Arial"/>
      <family val="2"/>
    </font>
    <font>
      <b/>
      <sz val="8"/>
      <color rgb="FFFF0000"/>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hair">
        <color auto="1"/>
      </left>
      <right style="hair">
        <color auto="1"/>
      </right>
      <top style="hair">
        <color auto="1"/>
      </top>
      <bottom style="hair">
        <color auto="1"/>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bottom style="hair">
        <color indexed="64"/>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style="hair">
        <color auto="1"/>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8">
    <xf numFmtId="0" fontId="0" fillId="0" borderId="0" xfId="0"/>
    <xf numFmtId="0" fontId="2" fillId="0" borderId="0" xfId="0" applyFont="1"/>
    <xf numFmtId="0" fontId="2" fillId="0" borderId="0" xfId="0" applyFont="1" applyAlignment="1">
      <alignment horizontal="center" vertical="center" wrapText="1"/>
    </xf>
    <xf numFmtId="0" fontId="3" fillId="0" borderId="0" xfId="0" applyFont="1"/>
    <xf numFmtId="0" fontId="2" fillId="0" borderId="0" xfId="0" applyFont="1" applyBorder="1"/>
    <xf numFmtId="0" fontId="2" fillId="0" borderId="2" xfId="0" applyFont="1" applyBorder="1"/>
    <xf numFmtId="0" fontId="3" fillId="0" borderId="0" xfId="0" applyFont="1" applyAlignment="1">
      <alignment wrapText="1"/>
    </xf>
    <xf numFmtId="0" fontId="8" fillId="0" borderId="0" xfId="0" applyFont="1" applyAlignment="1">
      <alignment horizontal="center"/>
    </xf>
    <xf numFmtId="0" fontId="7" fillId="2" borderId="1" xfId="0" applyFont="1" applyFill="1" applyBorder="1" applyAlignment="1">
      <alignment horizontal="center" vertical="center" wrapText="1"/>
    </xf>
    <xf numFmtId="0" fontId="5" fillId="0" borderId="1" xfId="0" applyFont="1" applyBorder="1" applyAlignment="1">
      <alignment horizontal="center" vertical="center"/>
    </xf>
    <xf numFmtId="43" fontId="2" fillId="0" borderId="1" xfId="1" applyFont="1" applyBorder="1" applyAlignment="1">
      <alignment horizontal="center" vertical="center"/>
    </xf>
    <xf numFmtId="0" fontId="3" fillId="0" borderId="1" xfId="0" applyFont="1" applyBorder="1" applyAlignment="1">
      <alignment vertical="center"/>
    </xf>
    <xf numFmtId="0" fontId="3" fillId="0" borderId="0" xfId="0" applyFont="1" applyAlignment="1">
      <alignment vertical="center"/>
    </xf>
    <xf numFmtId="0" fontId="4" fillId="0" borderId="1" xfId="0" applyFont="1" applyBorder="1" applyAlignment="1">
      <alignment vertical="center"/>
    </xf>
    <xf numFmtId="0" fontId="5" fillId="0" borderId="0" xfId="0" applyFont="1" applyBorder="1"/>
    <xf numFmtId="0" fontId="6" fillId="0" borderId="0" xfId="0" applyFont="1"/>
    <xf numFmtId="0" fontId="5" fillId="0" borderId="0" xfId="0" applyFont="1"/>
    <xf numFmtId="0" fontId="2" fillId="0" borderId="1" xfId="0" applyFont="1" applyBorder="1" applyAlignment="1">
      <alignment horizontal="left" vertical="top" wrapText="1"/>
    </xf>
    <xf numFmtId="1" fontId="2" fillId="0" borderId="1" xfId="1" applyNumberFormat="1" applyFont="1" applyBorder="1" applyAlignment="1">
      <alignment horizontal="center" vertical="center"/>
    </xf>
    <xf numFmtId="43" fontId="2" fillId="0" borderId="1" xfId="1" applyFont="1" applyBorder="1" applyAlignment="1">
      <alignment horizontal="center" vertical="center" wrapText="1"/>
    </xf>
    <xf numFmtId="14" fontId="2" fillId="0" borderId="2" xfId="0" applyNumberFormat="1" applyFont="1" applyBorder="1"/>
    <xf numFmtId="0" fontId="6" fillId="0" borderId="0" xfId="0" applyFont="1" applyAlignment="1">
      <alignment horizontal="right"/>
    </xf>
    <xf numFmtId="0" fontId="3" fillId="0" borderId="5" xfId="0" applyFont="1" applyBorder="1" applyAlignment="1">
      <alignment horizontal="right" vertical="center"/>
    </xf>
    <xf numFmtId="0" fontId="2" fillId="0" borderId="4" xfId="0" applyFont="1" applyBorder="1" applyAlignment="1">
      <alignment vertical="center"/>
    </xf>
    <xf numFmtId="43" fontId="3" fillId="0" borderId="0" xfId="1" applyFont="1" applyAlignment="1">
      <alignment vertical="center"/>
    </xf>
    <xf numFmtId="0" fontId="7" fillId="0" borderId="0" xfId="0" applyFont="1" applyAlignment="1">
      <alignment vertical="center"/>
    </xf>
    <xf numFmtId="43" fontId="7" fillId="0" borderId="0" xfId="1" applyFont="1" applyAlignment="1">
      <alignment vertical="center"/>
    </xf>
    <xf numFmtId="0" fontId="8" fillId="0" borderId="0" xfId="0" applyFont="1" applyAlignment="1">
      <alignment vertical="center"/>
    </xf>
    <xf numFmtId="43" fontId="3" fillId="0" borderId="0" xfId="0" applyNumberFormat="1" applyFont="1" applyAlignment="1">
      <alignment vertical="center"/>
    </xf>
    <xf numFmtId="0" fontId="3" fillId="0" borderId="0" xfId="0" applyFont="1" applyAlignment="1">
      <alignment vertical="center" wrapText="1"/>
    </xf>
    <xf numFmtId="43" fontId="3" fillId="0" borderId="0" xfId="1" applyFont="1" applyAlignment="1">
      <alignment vertical="center" wrapText="1"/>
    </xf>
    <xf numFmtId="0" fontId="7"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43" fontId="3" fillId="0" borderId="1" xfId="1" applyFont="1" applyBorder="1" applyAlignment="1">
      <alignment horizontal="center" vertical="center" wrapText="1"/>
    </xf>
    <xf numFmtId="43" fontId="3" fillId="0" borderId="1" xfId="1" applyFont="1" applyBorder="1" applyAlignment="1">
      <alignment vertical="center"/>
    </xf>
    <xf numFmtId="0" fontId="3" fillId="0" borderId="1" xfId="0" applyFont="1" applyBorder="1" applyAlignment="1">
      <alignment horizontal="center" vertical="center" wrapText="1"/>
    </xf>
    <xf numFmtId="3" fontId="3" fillId="0" borderId="1" xfId="0" applyNumberFormat="1" applyFont="1" applyBorder="1" applyAlignment="1">
      <alignment vertical="center"/>
    </xf>
    <xf numFmtId="0" fontId="3" fillId="0" borderId="1" xfId="0" applyFont="1" applyBorder="1" applyAlignment="1">
      <alignment horizontal="center" vertical="center"/>
    </xf>
    <xf numFmtId="43" fontId="3" fillId="0" borderId="1" xfId="1" applyFont="1" applyBorder="1" applyAlignment="1">
      <alignment horizontal="center" vertical="center"/>
    </xf>
    <xf numFmtId="43" fontId="3" fillId="0" borderId="1" xfId="0" applyNumberFormat="1" applyFont="1" applyBorder="1" applyAlignment="1">
      <alignment vertical="center"/>
    </xf>
    <xf numFmtId="43" fontId="3" fillId="2" borderId="1" xfId="1" applyFont="1" applyFill="1" applyBorder="1" applyAlignment="1">
      <alignment vertical="center"/>
    </xf>
    <xf numFmtId="43" fontId="3" fillId="2" borderId="8" xfId="1" applyFont="1" applyFill="1" applyBorder="1" applyAlignment="1">
      <alignment vertical="center"/>
    </xf>
    <xf numFmtId="43" fontId="3" fillId="0" borderId="7" xfId="1" applyFont="1" applyBorder="1" applyAlignment="1">
      <alignment vertical="center"/>
    </xf>
    <xf numFmtId="43" fontId="3" fillId="0" borderId="4" xfId="0" applyNumberFormat="1" applyFont="1" applyBorder="1" applyAlignment="1">
      <alignment vertical="center"/>
    </xf>
    <xf numFmtId="43" fontId="3" fillId="0" borderId="8" xfId="1" applyFont="1" applyBorder="1" applyAlignment="1">
      <alignment vertical="center"/>
    </xf>
    <xf numFmtId="43" fontId="7" fillId="0" borderId="7" xfId="1"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44" fontId="5" fillId="0" borderId="0" xfId="2" applyFont="1" applyAlignment="1">
      <alignment shrinkToFit="1"/>
    </xf>
    <xf numFmtId="0" fontId="2" fillId="0" borderId="2" xfId="0" applyFont="1" applyBorder="1" applyAlignment="1">
      <alignment vertical="center"/>
    </xf>
    <xf numFmtId="0" fontId="2" fillId="0" borderId="2" xfId="0" applyFont="1" applyBorder="1"/>
    <xf numFmtId="0" fontId="7" fillId="0" borderId="0" xfId="0" applyFont="1" applyAlignment="1">
      <alignment wrapText="1"/>
    </xf>
    <xf numFmtId="0" fontId="2" fillId="0" borderId="3" xfId="0" applyFont="1" applyBorder="1" applyAlignment="1">
      <alignment vertical="center"/>
    </xf>
    <xf numFmtId="0" fontId="5" fillId="2" borderId="4" xfId="0" applyFont="1" applyFill="1" applyBorder="1" applyAlignment="1">
      <alignment horizontal="center"/>
    </xf>
    <xf numFmtId="0" fontId="5" fillId="2" borderId="3" xfId="0" applyFont="1" applyFill="1" applyBorder="1" applyAlignment="1">
      <alignment horizontal="center"/>
    </xf>
    <xf numFmtId="0" fontId="5" fillId="2" borderId="5" xfId="0" applyFont="1" applyFill="1" applyBorder="1" applyAlignment="1">
      <alignment horizontal="center"/>
    </xf>
    <xf numFmtId="0" fontId="2" fillId="0" borderId="6" xfId="0" applyFont="1" applyBorder="1" applyAlignment="1">
      <alignment vertical="top" wrapText="1"/>
    </xf>
    <xf numFmtId="0" fontId="2" fillId="0" borderId="2" xfId="0" applyFont="1" applyBorder="1" applyAlignment="1">
      <alignment vertical="top" wrapText="1"/>
    </xf>
    <xf numFmtId="0" fontId="3" fillId="0" borderId="4" xfId="0" applyFont="1" applyBorder="1" applyAlignment="1">
      <alignment horizontal="right" vertical="center"/>
    </xf>
    <xf numFmtId="0" fontId="3" fillId="0" borderId="3" xfId="0" applyFont="1" applyBorder="1" applyAlignment="1">
      <alignment horizontal="right" vertical="center"/>
    </xf>
    <xf numFmtId="0" fontId="3" fillId="0" borderId="1" xfId="0" applyFont="1" applyBorder="1" applyAlignment="1">
      <alignment horizontal="center" vertical="center" wrapText="1"/>
    </xf>
    <xf numFmtId="0" fontId="3" fillId="0" borderId="1" xfId="0" applyFont="1" applyBorder="1" applyAlignment="1">
      <alignment vertical="center"/>
    </xf>
    <xf numFmtId="0" fontId="3" fillId="0" borderId="4" xfId="0" applyFont="1" applyBorder="1" applyAlignment="1">
      <alignment vertical="center"/>
    </xf>
    <xf numFmtId="0" fontId="7" fillId="0" borderId="0" xfId="0" applyFont="1" applyAlignment="1">
      <alignment horizontal="center" vertical="center"/>
    </xf>
    <xf numFmtId="0" fontId="7" fillId="0" borderId="4" xfId="0" applyFont="1" applyBorder="1" applyAlignment="1">
      <alignment vertical="center"/>
    </xf>
    <xf numFmtId="0" fontId="7" fillId="0" borderId="3" xfId="0" applyFont="1" applyBorder="1" applyAlignment="1">
      <alignment vertical="center"/>
    </xf>
    <xf numFmtId="0" fontId="12" fillId="0" borderId="0" xfId="0" applyFont="1" applyAlignment="1">
      <alignment horizontal="center" vertical="center"/>
    </xf>
  </cellXfs>
  <cellStyles count="3">
    <cellStyle name="Moeda" xfId="2" builtinId="4"/>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1733550</xdr:colOff>
      <xdr:row>0</xdr:row>
      <xdr:rowOff>0</xdr:rowOff>
    </xdr:from>
    <xdr:to>
      <xdr:col>2</xdr:col>
      <xdr:colOff>766391</xdr:colOff>
      <xdr:row>6</xdr:row>
      <xdr:rowOff>57150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81275" y="0"/>
          <a:ext cx="3004766" cy="114300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E34"/>
  <sheetViews>
    <sheetView showGridLines="0" topLeftCell="A4" zoomScaleNormal="100" workbookViewId="0">
      <selection activeCell="E20" sqref="E20"/>
    </sheetView>
  </sheetViews>
  <sheetFormatPr defaultRowHeight="14.25" x14ac:dyDescent="0.2"/>
  <cols>
    <col min="1" max="1" width="12.7109375" style="1" customWidth="1"/>
    <col min="2" max="2" width="59.5703125" style="1" customWidth="1"/>
    <col min="3" max="5" width="15.7109375" style="1" customWidth="1"/>
    <col min="6" max="16384" width="9.140625" style="1"/>
  </cols>
  <sheetData>
    <row r="8" spans="1:5" ht="15" x14ac:dyDescent="0.25">
      <c r="A8" s="54" t="s">
        <v>0</v>
      </c>
      <c r="B8" s="55"/>
      <c r="C8" s="55"/>
      <c r="D8" s="55"/>
      <c r="E8" s="56"/>
    </row>
    <row r="10" spans="1:5" ht="36.75" customHeight="1" x14ac:dyDescent="0.2">
      <c r="A10" s="11" t="s">
        <v>1</v>
      </c>
      <c r="B10" s="57" t="s">
        <v>19</v>
      </c>
      <c r="C10" s="58"/>
      <c r="D10" s="58"/>
      <c r="E10" s="58"/>
    </row>
    <row r="11" spans="1:5" ht="15" x14ac:dyDescent="0.25">
      <c r="A11" s="12"/>
      <c r="B11" s="14" t="s">
        <v>15</v>
      </c>
      <c r="C11" s="4"/>
      <c r="D11" s="4"/>
      <c r="E11" s="4"/>
    </row>
    <row r="12" spans="1:5" x14ac:dyDescent="0.2">
      <c r="A12" s="11" t="s">
        <v>2</v>
      </c>
      <c r="B12" s="50"/>
      <c r="C12" s="50"/>
      <c r="D12" s="50"/>
      <c r="E12" s="50"/>
    </row>
    <row r="13" spans="1:5" x14ac:dyDescent="0.2">
      <c r="A13" s="11" t="s">
        <v>3</v>
      </c>
      <c r="B13" s="50"/>
      <c r="C13" s="50"/>
      <c r="D13" s="50"/>
      <c r="E13" s="50"/>
    </row>
    <row r="14" spans="1:5" ht="15" customHeight="1" x14ac:dyDescent="0.2">
      <c r="A14" s="11" t="s">
        <v>20</v>
      </c>
      <c r="B14" s="23"/>
      <c r="C14" s="22" t="s">
        <v>21</v>
      </c>
      <c r="D14" s="59"/>
      <c r="E14" s="60"/>
    </row>
    <row r="15" spans="1:5" x14ac:dyDescent="0.2">
      <c r="A15" s="11" t="s">
        <v>4</v>
      </c>
      <c r="B15" s="50"/>
      <c r="C15" s="50"/>
      <c r="D15" s="50"/>
      <c r="E15" s="50"/>
    </row>
    <row r="16" spans="1:5" x14ac:dyDescent="0.2">
      <c r="A16" s="11" t="s">
        <v>5</v>
      </c>
      <c r="B16" s="53"/>
      <c r="C16" s="53"/>
      <c r="D16" s="53"/>
      <c r="E16" s="53"/>
    </row>
    <row r="17" spans="1:5" x14ac:dyDescent="0.2">
      <c r="A17" s="13" t="s">
        <v>6</v>
      </c>
      <c r="B17" s="50"/>
      <c r="C17" s="50"/>
      <c r="D17" s="50"/>
      <c r="E17" s="50"/>
    </row>
    <row r="18" spans="1:5" ht="15" x14ac:dyDescent="0.25">
      <c r="A18" s="16"/>
    </row>
    <row r="19" spans="1:5" s="2" customFormat="1" ht="25.5" x14ac:dyDescent="0.25">
      <c r="A19" s="8" t="s">
        <v>7</v>
      </c>
      <c r="B19" s="8" t="s">
        <v>8</v>
      </c>
      <c r="C19" s="8" t="s">
        <v>9</v>
      </c>
      <c r="D19" s="8" t="s">
        <v>16</v>
      </c>
      <c r="E19" s="8" t="s">
        <v>27</v>
      </c>
    </row>
    <row r="20" spans="1:5" ht="99.75" x14ac:dyDescent="0.2">
      <c r="A20" s="9">
        <v>1</v>
      </c>
      <c r="B20" s="17" t="s">
        <v>23</v>
      </c>
      <c r="C20" s="19" t="s">
        <v>18</v>
      </c>
      <c r="D20" s="18">
        <v>1</v>
      </c>
      <c r="E20" s="10">
        <f>item1!C64</f>
        <v>0</v>
      </c>
    </row>
    <row r="21" spans="1:5" ht="114" x14ac:dyDescent="0.2">
      <c r="A21" s="9">
        <v>2</v>
      </c>
      <c r="B21" s="17" t="s">
        <v>24</v>
      </c>
      <c r="C21" s="19" t="s">
        <v>18</v>
      </c>
      <c r="D21" s="18">
        <v>1</v>
      </c>
      <c r="E21" s="10">
        <f>item2!C64</f>
        <v>0</v>
      </c>
    </row>
    <row r="22" spans="1:5" ht="114" x14ac:dyDescent="0.2">
      <c r="A22" s="9">
        <v>3</v>
      </c>
      <c r="B22" s="17" t="s">
        <v>25</v>
      </c>
      <c r="C22" s="19" t="s">
        <v>18</v>
      </c>
      <c r="D22" s="18">
        <v>1</v>
      </c>
      <c r="E22" s="10">
        <f>item3!C64</f>
        <v>0</v>
      </c>
    </row>
    <row r="23" spans="1:5" ht="114" x14ac:dyDescent="0.2">
      <c r="A23" s="9">
        <v>4</v>
      </c>
      <c r="B23" s="17" t="s">
        <v>26</v>
      </c>
      <c r="C23" s="19" t="s">
        <v>18</v>
      </c>
      <c r="D23" s="18">
        <v>1</v>
      </c>
      <c r="E23" s="10">
        <f>item4!C29</f>
        <v>0</v>
      </c>
    </row>
    <row r="24" spans="1:5" ht="17.25" x14ac:dyDescent="0.25">
      <c r="A24" s="1" t="s">
        <v>28</v>
      </c>
    </row>
    <row r="25" spans="1:5" ht="15" x14ac:dyDescent="0.25">
      <c r="C25" s="15"/>
      <c r="D25" s="21" t="s">
        <v>22</v>
      </c>
      <c r="E25" s="49">
        <f>SUM(E20:E23)</f>
        <v>0</v>
      </c>
    </row>
    <row r="27" spans="1:5" ht="28.5" customHeight="1" x14ac:dyDescent="0.2">
      <c r="A27" s="52" t="s">
        <v>10</v>
      </c>
      <c r="B27" s="52"/>
      <c r="C27" s="52"/>
      <c r="D27" s="52"/>
      <c r="E27" s="52"/>
    </row>
    <row r="28" spans="1:5" x14ac:dyDescent="0.2">
      <c r="A28" s="3" t="s">
        <v>14</v>
      </c>
    </row>
    <row r="30" spans="1:5" x14ac:dyDescent="0.2">
      <c r="B30" s="5"/>
      <c r="D30" s="20"/>
    </row>
    <row r="31" spans="1:5" x14ac:dyDescent="0.2">
      <c r="B31" s="7" t="s">
        <v>11</v>
      </c>
      <c r="D31" s="7" t="s">
        <v>17</v>
      </c>
    </row>
    <row r="33" spans="1:5" ht="15" customHeight="1" x14ac:dyDescent="0.2">
      <c r="A33" s="3" t="s">
        <v>12</v>
      </c>
      <c r="B33" s="51"/>
      <c r="C33" s="51"/>
      <c r="D33" s="51"/>
      <c r="E33" s="51"/>
    </row>
    <row r="34" spans="1:5" x14ac:dyDescent="0.2">
      <c r="A34" s="6" t="s">
        <v>13</v>
      </c>
      <c r="B34" s="51"/>
      <c r="C34" s="51"/>
      <c r="D34" s="51"/>
      <c r="E34" s="51"/>
    </row>
  </sheetData>
  <mergeCells count="11">
    <mergeCell ref="A8:E8"/>
    <mergeCell ref="B10:E10"/>
    <mergeCell ref="B12:E12"/>
    <mergeCell ref="B13:E13"/>
    <mergeCell ref="B15:E15"/>
    <mergeCell ref="D14:E14"/>
    <mergeCell ref="B17:E17"/>
    <mergeCell ref="B33:E33"/>
    <mergeCell ref="B34:E34"/>
    <mergeCell ref="A27:E27"/>
    <mergeCell ref="B16:E16"/>
  </mergeCells>
  <pageMargins left="0.511811024" right="0.511811024" top="0.78740157499999996" bottom="0.78740157499999996" header="0.31496062000000002" footer="0.31496062000000002"/>
  <pageSetup paperSize="9"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workbookViewId="0">
      <selection activeCell="C20" sqref="C20"/>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ht="12.75" customHeight="1" x14ac:dyDescent="0.25">
      <c r="A1" s="25" t="s">
        <v>29</v>
      </c>
      <c r="B1" s="31"/>
      <c r="C1" s="31"/>
    </row>
    <row r="2" spans="1:3" x14ac:dyDescent="0.25">
      <c r="A2" s="27" t="s">
        <v>60</v>
      </c>
    </row>
    <row r="3" spans="1:3" x14ac:dyDescent="0.25">
      <c r="A3" s="25" t="s">
        <v>55</v>
      </c>
    </row>
    <row r="4" spans="1:3" s="29" customFormat="1" ht="38.25" x14ac:dyDescent="0.25">
      <c r="A4" s="61" t="s">
        <v>30</v>
      </c>
      <c r="B4" s="61"/>
      <c r="C4" s="34" t="s">
        <v>37</v>
      </c>
    </row>
    <row r="5" spans="1:3" x14ac:dyDescent="0.25">
      <c r="A5" s="62" t="s">
        <v>31</v>
      </c>
      <c r="B5" s="62"/>
      <c r="C5" s="41"/>
    </row>
    <row r="6" spans="1:3" x14ac:dyDescent="0.25">
      <c r="A6" s="62" t="s">
        <v>34</v>
      </c>
      <c r="B6" s="62"/>
      <c r="C6" s="41"/>
    </row>
    <row r="7" spans="1:3" x14ac:dyDescent="0.25">
      <c r="A7" s="62" t="s">
        <v>32</v>
      </c>
      <c r="B7" s="62"/>
      <c r="C7" s="41"/>
    </row>
    <row r="8" spans="1:3" x14ac:dyDescent="0.25">
      <c r="A8" s="62" t="s">
        <v>33</v>
      </c>
      <c r="B8" s="62"/>
      <c r="C8" s="41"/>
    </row>
    <row r="9" spans="1:3" x14ac:dyDescent="0.25">
      <c r="A9" s="62" t="s">
        <v>35</v>
      </c>
      <c r="B9" s="62"/>
      <c r="C9" s="41"/>
    </row>
    <row r="10" spans="1:3" x14ac:dyDescent="0.25">
      <c r="A10" s="62" t="s">
        <v>36</v>
      </c>
      <c r="B10" s="62"/>
      <c r="C10" s="41"/>
    </row>
    <row r="12" spans="1:3" s="29" customFormat="1" x14ac:dyDescent="0.25">
      <c r="A12" s="31" t="s">
        <v>54</v>
      </c>
      <c r="C12" s="30"/>
    </row>
    <row r="13" spans="1:3" s="29" customFormat="1" ht="25.5" x14ac:dyDescent="0.25">
      <c r="A13" s="61" t="s">
        <v>47</v>
      </c>
      <c r="B13" s="61"/>
      <c r="C13" s="34" t="s">
        <v>38</v>
      </c>
    </row>
    <row r="14" spans="1:3" x14ac:dyDescent="0.25">
      <c r="A14" s="62" t="s">
        <v>56</v>
      </c>
      <c r="B14" s="62"/>
      <c r="C14" s="41"/>
    </row>
    <row r="15" spans="1:3" x14ac:dyDescent="0.25">
      <c r="A15" s="62" t="s">
        <v>39</v>
      </c>
      <c r="B15" s="62"/>
      <c r="C15" s="41"/>
    </row>
    <row r="16" spans="1:3" x14ac:dyDescent="0.25">
      <c r="A16" s="62" t="s">
        <v>42</v>
      </c>
      <c r="B16" s="62"/>
      <c r="C16" s="35">
        <f>SUM(C14:C15)</f>
        <v>0</v>
      </c>
    </row>
    <row r="18" spans="1:3" x14ac:dyDescent="0.25">
      <c r="A18" s="31" t="s">
        <v>59</v>
      </c>
      <c r="B18" s="29"/>
      <c r="C18" s="30"/>
    </row>
    <row r="19" spans="1:3" ht="25.5" x14ac:dyDescent="0.25">
      <c r="A19" s="61" t="s">
        <v>47</v>
      </c>
      <c r="B19" s="61"/>
      <c r="C19" s="34" t="s">
        <v>61</v>
      </c>
    </row>
    <row r="20" spans="1:3" x14ac:dyDescent="0.25">
      <c r="A20" s="62" t="s">
        <v>62</v>
      </c>
      <c r="B20" s="62"/>
      <c r="C20" s="41"/>
    </row>
    <row r="21" spans="1:3" ht="13.5" thickBot="1" x14ac:dyDescent="0.3">
      <c r="A21" s="62" t="s">
        <v>39</v>
      </c>
      <c r="B21" s="62"/>
      <c r="C21" s="42"/>
    </row>
    <row r="22" spans="1:3" ht="13.5" thickBot="1" x14ac:dyDescent="0.3">
      <c r="A22" s="62" t="s">
        <v>42</v>
      </c>
      <c r="B22" s="63"/>
      <c r="C22" s="43">
        <f>SUM(C20:C21)</f>
        <v>0</v>
      </c>
    </row>
    <row r="24" spans="1:3" x14ac:dyDescent="0.25">
      <c r="A24" s="64" t="s">
        <v>40</v>
      </c>
      <c r="B24" s="64"/>
      <c r="C24" s="64"/>
    </row>
    <row r="25" spans="1:3" x14ac:dyDescent="0.25">
      <c r="A25" s="67" t="s">
        <v>43</v>
      </c>
      <c r="B25" s="67"/>
      <c r="C25" s="67"/>
    </row>
    <row r="26" spans="1:3" s="32" customFormat="1" ht="38.25" x14ac:dyDescent="0.25">
      <c r="A26" s="36" t="s">
        <v>30</v>
      </c>
      <c r="B26" s="36" t="s">
        <v>41</v>
      </c>
      <c r="C26" s="34" t="s">
        <v>38</v>
      </c>
    </row>
    <row r="27" spans="1:3" x14ac:dyDescent="0.25">
      <c r="A27" s="11" t="s">
        <v>31</v>
      </c>
      <c r="B27" s="37">
        <v>33000</v>
      </c>
      <c r="C27" s="35">
        <f t="shared" ref="C27:C32" si="0">C5*B27</f>
        <v>0</v>
      </c>
    </row>
    <row r="28" spans="1:3" x14ac:dyDescent="0.25">
      <c r="A28" s="11" t="s">
        <v>34</v>
      </c>
      <c r="B28" s="37">
        <v>5000</v>
      </c>
      <c r="C28" s="35">
        <f t="shared" si="0"/>
        <v>0</v>
      </c>
    </row>
    <row r="29" spans="1:3" x14ac:dyDescent="0.25">
      <c r="A29" s="11" t="s">
        <v>32</v>
      </c>
      <c r="B29" s="37">
        <v>5000</v>
      </c>
      <c r="C29" s="35">
        <f t="shared" si="0"/>
        <v>0</v>
      </c>
    </row>
    <row r="30" spans="1:3" x14ac:dyDescent="0.25">
      <c r="A30" s="11" t="s">
        <v>33</v>
      </c>
      <c r="B30" s="37">
        <v>5000</v>
      </c>
      <c r="C30" s="35">
        <f t="shared" si="0"/>
        <v>0</v>
      </c>
    </row>
    <row r="31" spans="1:3" x14ac:dyDescent="0.25">
      <c r="A31" s="11" t="s">
        <v>35</v>
      </c>
      <c r="B31" s="37">
        <v>6000</v>
      </c>
      <c r="C31" s="35">
        <f t="shared" si="0"/>
        <v>0</v>
      </c>
    </row>
    <row r="32" spans="1:3" x14ac:dyDescent="0.25">
      <c r="A32" s="11" t="s">
        <v>36</v>
      </c>
      <c r="B32" s="37">
        <v>1500</v>
      </c>
      <c r="C32" s="35">
        <f t="shared" si="0"/>
        <v>0</v>
      </c>
    </row>
    <row r="33" spans="1:3" x14ac:dyDescent="0.25">
      <c r="A33" s="62" t="s">
        <v>42</v>
      </c>
      <c r="B33" s="62"/>
      <c r="C33" s="35">
        <f>SUM(C27:C32)</f>
        <v>0</v>
      </c>
    </row>
    <row r="35" spans="1:3" x14ac:dyDescent="0.25">
      <c r="A35" s="64" t="s">
        <v>40</v>
      </c>
      <c r="B35" s="64"/>
      <c r="C35" s="64"/>
    </row>
    <row r="36" spans="1:3" x14ac:dyDescent="0.25">
      <c r="A36" s="67" t="s">
        <v>44</v>
      </c>
      <c r="B36" s="67"/>
      <c r="C36" s="67"/>
    </row>
    <row r="37" spans="1:3" s="32" customFormat="1" ht="38.25" x14ac:dyDescent="0.25">
      <c r="A37" s="36" t="s">
        <v>30</v>
      </c>
      <c r="B37" s="36" t="s">
        <v>41</v>
      </c>
      <c r="C37" s="34" t="s">
        <v>38</v>
      </c>
    </row>
    <row r="38" spans="1:3" x14ac:dyDescent="0.25">
      <c r="A38" s="11" t="s">
        <v>31</v>
      </c>
      <c r="B38" s="37">
        <v>56100</v>
      </c>
      <c r="C38" s="35">
        <f t="shared" ref="C38:C43" si="1">C5*B38</f>
        <v>0</v>
      </c>
    </row>
    <row r="39" spans="1:3" x14ac:dyDescent="0.25">
      <c r="A39" s="11" t="s">
        <v>34</v>
      </c>
      <c r="B39" s="37">
        <v>8500</v>
      </c>
      <c r="C39" s="35">
        <f t="shared" si="1"/>
        <v>0</v>
      </c>
    </row>
    <row r="40" spans="1:3" x14ac:dyDescent="0.25">
      <c r="A40" s="11" t="s">
        <v>32</v>
      </c>
      <c r="B40" s="37">
        <v>8500</v>
      </c>
      <c r="C40" s="35">
        <f t="shared" si="1"/>
        <v>0</v>
      </c>
    </row>
    <row r="41" spans="1:3" x14ac:dyDescent="0.25">
      <c r="A41" s="11" t="s">
        <v>33</v>
      </c>
      <c r="B41" s="37">
        <v>8500</v>
      </c>
      <c r="C41" s="35">
        <f t="shared" si="1"/>
        <v>0</v>
      </c>
    </row>
    <row r="42" spans="1:3" x14ac:dyDescent="0.25">
      <c r="A42" s="11" t="s">
        <v>35</v>
      </c>
      <c r="B42" s="37">
        <v>10200</v>
      </c>
      <c r="C42" s="35">
        <f t="shared" si="1"/>
        <v>0</v>
      </c>
    </row>
    <row r="43" spans="1:3" x14ac:dyDescent="0.25">
      <c r="A43" s="11" t="s">
        <v>36</v>
      </c>
      <c r="B43" s="37">
        <v>2550</v>
      </c>
      <c r="C43" s="35">
        <f t="shared" si="1"/>
        <v>0</v>
      </c>
    </row>
    <row r="44" spans="1:3" x14ac:dyDescent="0.25">
      <c r="A44" s="62" t="s">
        <v>42</v>
      </c>
      <c r="B44" s="62"/>
      <c r="C44" s="35">
        <f>SUM(C38:C43)</f>
        <v>0</v>
      </c>
    </row>
    <row r="46" spans="1:3" x14ac:dyDescent="0.25">
      <c r="A46" s="64" t="s">
        <v>45</v>
      </c>
      <c r="B46" s="64"/>
      <c r="C46" s="64"/>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4" t="s">
        <v>52</v>
      </c>
      <c r="B52" s="64"/>
      <c r="C52" s="64"/>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4" t="s">
        <v>44</v>
      </c>
      <c r="B58" s="64"/>
      <c r="C58" s="64"/>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5" t="s">
        <v>53</v>
      </c>
      <c r="B64" s="66"/>
      <c r="C64" s="46">
        <f>C22+C50+C56+C62</f>
        <v>0</v>
      </c>
    </row>
  </sheetData>
  <mergeCells count="25">
    <mergeCell ref="A9:B9"/>
    <mergeCell ref="A4:B4"/>
    <mergeCell ref="A5:B5"/>
    <mergeCell ref="A6:B6"/>
    <mergeCell ref="A7:B7"/>
    <mergeCell ref="A8:B8"/>
    <mergeCell ref="A64:B64"/>
    <mergeCell ref="A24:C24"/>
    <mergeCell ref="A25:C25"/>
    <mergeCell ref="A35:C35"/>
    <mergeCell ref="A36:C36"/>
    <mergeCell ref="A52:C52"/>
    <mergeCell ref="A58:C58"/>
    <mergeCell ref="A33:B33"/>
    <mergeCell ref="A44:B44"/>
    <mergeCell ref="A10:B10"/>
    <mergeCell ref="A13:B13"/>
    <mergeCell ref="A14:B14"/>
    <mergeCell ref="A15:B15"/>
    <mergeCell ref="A16:B16"/>
    <mergeCell ref="A19:B19"/>
    <mergeCell ref="A20:B20"/>
    <mergeCell ref="A21:B21"/>
    <mergeCell ref="A22:B22"/>
    <mergeCell ref="A46:C46"/>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A46" workbookViewId="0">
      <selection activeCell="C20" sqref="C20"/>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57</v>
      </c>
      <c r="B1" s="25"/>
      <c r="C1" s="26"/>
    </row>
    <row r="2" spans="1:3" x14ac:dyDescent="0.25">
      <c r="A2" s="27" t="s">
        <v>60</v>
      </c>
    </row>
    <row r="3" spans="1:3" x14ac:dyDescent="0.25">
      <c r="A3" s="25" t="s">
        <v>55</v>
      </c>
    </row>
    <row r="4" spans="1:3" s="29" customFormat="1" ht="38.25" x14ac:dyDescent="0.25">
      <c r="A4" s="61" t="s">
        <v>30</v>
      </c>
      <c r="B4" s="61"/>
      <c r="C4" s="34" t="s">
        <v>37</v>
      </c>
    </row>
    <row r="5" spans="1:3" x14ac:dyDescent="0.25">
      <c r="A5" s="62" t="s">
        <v>31</v>
      </c>
      <c r="B5" s="62"/>
      <c r="C5" s="41"/>
    </row>
    <row r="6" spans="1:3" x14ac:dyDescent="0.25">
      <c r="A6" s="62" t="s">
        <v>34</v>
      </c>
      <c r="B6" s="62"/>
      <c r="C6" s="41"/>
    </row>
    <row r="7" spans="1:3" x14ac:dyDescent="0.25">
      <c r="A7" s="62" t="s">
        <v>32</v>
      </c>
      <c r="B7" s="62"/>
      <c r="C7" s="41"/>
    </row>
    <row r="8" spans="1:3" x14ac:dyDescent="0.25">
      <c r="A8" s="62" t="s">
        <v>33</v>
      </c>
      <c r="B8" s="62"/>
      <c r="C8" s="41"/>
    </row>
    <row r="9" spans="1:3" x14ac:dyDescent="0.25">
      <c r="A9" s="62" t="s">
        <v>35</v>
      </c>
      <c r="B9" s="62"/>
      <c r="C9" s="41"/>
    </row>
    <row r="10" spans="1:3" x14ac:dyDescent="0.25">
      <c r="A10" s="62" t="s">
        <v>36</v>
      </c>
      <c r="B10" s="62"/>
      <c r="C10" s="41"/>
    </row>
    <row r="12" spans="1:3" s="29" customFormat="1" x14ac:dyDescent="0.25">
      <c r="A12" s="31" t="s">
        <v>54</v>
      </c>
      <c r="C12" s="30"/>
    </row>
    <row r="13" spans="1:3" s="29" customFormat="1" ht="25.5" x14ac:dyDescent="0.25">
      <c r="A13" s="61" t="s">
        <v>47</v>
      </c>
      <c r="B13" s="61"/>
      <c r="C13" s="34" t="s">
        <v>38</v>
      </c>
    </row>
    <row r="14" spans="1:3" x14ac:dyDescent="0.25">
      <c r="A14" s="62" t="s">
        <v>56</v>
      </c>
      <c r="B14" s="62"/>
      <c r="C14" s="41"/>
    </row>
    <row r="15" spans="1:3" x14ac:dyDescent="0.25">
      <c r="A15" s="62" t="s">
        <v>39</v>
      </c>
      <c r="B15" s="62"/>
      <c r="C15" s="41"/>
    </row>
    <row r="16" spans="1:3" x14ac:dyDescent="0.25">
      <c r="A16" s="62" t="s">
        <v>42</v>
      </c>
      <c r="B16" s="62"/>
      <c r="C16" s="35">
        <f>SUM(C14:C15)</f>
        <v>0</v>
      </c>
    </row>
    <row r="18" spans="1:3" x14ac:dyDescent="0.25">
      <c r="A18" s="31" t="s">
        <v>59</v>
      </c>
      <c r="B18" s="29"/>
      <c r="C18" s="30"/>
    </row>
    <row r="19" spans="1:3" ht="25.5" x14ac:dyDescent="0.25">
      <c r="A19" s="61" t="s">
        <v>47</v>
      </c>
      <c r="B19" s="61"/>
      <c r="C19" s="34" t="s">
        <v>61</v>
      </c>
    </row>
    <row r="20" spans="1:3" x14ac:dyDescent="0.25">
      <c r="A20" s="62" t="s">
        <v>62</v>
      </c>
      <c r="B20" s="62"/>
      <c r="C20" s="41"/>
    </row>
    <row r="21" spans="1:3" ht="13.5" thickBot="1" x14ac:dyDescent="0.3">
      <c r="A21" s="62" t="s">
        <v>39</v>
      </c>
      <c r="B21" s="62"/>
      <c r="C21" s="42"/>
    </row>
    <row r="22" spans="1:3" ht="13.5" thickBot="1" x14ac:dyDescent="0.3">
      <c r="A22" s="62" t="s">
        <v>42</v>
      </c>
      <c r="B22" s="63"/>
      <c r="C22" s="43">
        <f>SUM(C20:C21)</f>
        <v>0</v>
      </c>
    </row>
    <row r="24" spans="1:3" x14ac:dyDescent="0.25">
      <c r="A24" s="64" t="s">
        <v>40</v>
      </c>
      <c r="B24" s="64"/>
      <c r="C24" s="64"/>
    </row>
    <row r="25" spans="1:3" x14ac:dyDescent="0.25">
      <c r="A25" s="67" t="s">
        <v>43</v>
      </c>
      <c r="B25" s="67"/>
      <c r="C25" s="67"/>
    </row>
    <row r="26" spans="1:3" s="32" customFormat="1" ht="38.25" x14ac:dyDescent="0.25">
      <c r="A26" s="36" t="s">
        <v>30</v>
      </c>
      <c r="B26" s="36" t="s">
        <v>41</v>
      </c>
      <c r="C26" s="34" t="s">
        <v>38</v>
      </c>
    </row>
    <row r="27" spans="1:3" x14ac:dyDescent="0.25">
      <c r="A27" s="11" t="s">
        <v>31</v>
      </c>
      <c r="B27" s="37">
        <v>10000</v>
      </c>
      <c r="C27" s="35">
        <f t="shared" ref="C27:C32" si="0">C5*B27</f>
        <v>0</v>
      </c>
    </row>
    <row r="28" spans="1:3" x14ac:dyDescent="0.25">
      <c r="A28" s="11" t="s">
        <v>34</v>
      </c>
      <c r="B28" s="37">
        <v>2000</v>
      </c>
      <c r="C28" s="35">
        <f t="shared" si="0"/>
        <v>0</v>
      </c>
    </row>
    <row r="29" spans="1:3" x14ac:dyDescent="0.25">
      <c r="A29" s="11" t="s">
        <v>32</v>
      </c>
      <c r="B29" s="37">
        <v>2000</v>
      </c>
      <c r="C29" s="35">
        <f t="shared" si="0"/>
        <v>0</v>
      </c>
    </row>
    <row r="30" spans="1:3" x14ac:dyDescent="0.25">
      <c r="A30" s="11" t="s">
        <v>33</v>
      </c>
      <c r="B30" s="37">
        <v>2000</v>
      </c>
      <c r="C30" s="35">
        <f t="shared" si="0"/>
        <v>0</v>
      </c>
    </row>
    <row r="31" spans="1:3" x14ac:dyDescent="0.25">
      <c r="A31" s="11" t="s">
        <v>35</v>
      </c>
      <c r="B31" s="37">
        <v>2000</v>
      </c>
      <c r="C31" s="35">
        <f t="shared" si="0"/>
        <v>0</v>
      </c>
    </row>
    <row r="32" spans="1:3" x14ac:dyDescent="0.25">
      <c r="A32" s="11" t="s">
        <v>36</v>
      </c>
      <c r="B32" s="37">
        <v>1000</v>
      </c>
      <c r="C32" s="35">
        <f t="shared" si="0"/>
        <v>0</v>
      </c>
    </row>
    <row r="33" spans="1:3" x14ac:dyDescent="0.25">
      <c r="A33" s="62" t="s">
        <v>42</v>
      </c>
      <c r="B33" s="62"/>
      <c r="C33" s="35">
        <f>SUM(C27:C32)</f>
        <v>0</v>
      </c>
    </row>
    <row r="35" spans="1:3" x14ac:dyDescent="0.25">
      <c r="A35" s="64" t="s">
        <v>40</v>
      </c>
      <c r="B35" s="64"/>
      <c r="C35" s="64"/>
    </row>
    <row r="36" spans="1:3" x14ac:dyDescent="0.25">
      <c r="A36" s="67" t="s">
        <v>44</v>
      </c>
      <c r="B36" s="67"/>
      <c r="C36" s="67"/>
    </row>
    <row r="37" spans="1:3" s="32" customFormat="1" ht="38.25" x14ac:dyDescent="0.25">
      <c r="A37" s="36" t="s">
        <v>30</v>
      </c>
      <c r="B37" s="36" t="s">
        <v>41</v>
      </c>
      <c r="C37" s="34" t="s">
        <v>38</v>
      </c>
    </row>
    <row r="38" spans="1:3" x14ac:dyDescent="0.25">
      <c r="A38" s="11" t="s">
        <v>31</v>
      </c>
      <c r="B38" s="37">
        <v>20000</v>
      </c>
      <c r="C38" s="35">
        <f t="shared" ref="C38:C43" si="1">C5*B38</f>
        <v>0</v>
      </c>
    </row>
    <row r="39" spans="1:3" x14ac:dyDescent="0.25">
      <c r="A39" s="11" t="s">
        <v>34</v>
      </c>
      <c r="B39" s="37">
        <v>4000</v>
      </c>
      <c r="C39" s="35">
        <f t="shared" si="1"/>
        <v>0</v>
      </c>
    </row>
    <row r="40" spans="1:3" x14ac:dyDescent="0.25">
      <c r="A40" s="11" t="s">
        <v>32</v>
      </c>
      <c r="B40" s="37">
        <v>4000</v>
      </c>
      <c r="C40" s="35">
        <f t="shared" si="1"/>
        <v>0</v>
      </c>
    </row>
    <row r="41" spans="1:3" x14ac:dyDescent="0.25">
      <c r="A41" s="11" t="s">
        <v>33</v>
      </c>
      <c r="B41" s="37">
        <v>4000</v>
      </c>
      <c r="C41" s="35">
        <f t="shared" si="1"/>
        <v>0</v>
      </c>
    </row>
    <row r="42" spans="1:3" x14ac:dyDescent="0.25">
      <c r="A42" s="11" t="s">
        <v>35</v>
      </c>
      <c r="B42" s="37">
        <v>4000</v>
      </c>
      <c r="C42" s="35">
        <f t="shared" si="1"/>
        <v>0</v>
      </c>
    </row>
    <row r="43" spans="1:3" x14ac:dyDescent="0.25">
      <c r="A43" s="11" t="s">
        <v>36</v>
      </c>
      <c r="B43" s="37">
        <v>2000</v>
      </c>
      <c r="C43" s="35">
        <f t="shared" si="1"/>
        <v>0</v>
      </c>
    </row>
    <row r="44" spans="1:3" x14ac:dyDescent="0.25">
      <c r="A44" s="62" t="s">
        <v>42</v>
      </c>
      <c r="B44" s="62"/>
      <c r="C44" s="35">
        <f>SUM(C38:C43)</f>
        <v>0</v>
      </c>
    </row>
    <row r="46" spans="1:3" x14ac:dyDescent="0.25">
      <c r="A46" s="64" t="s">
        <v>45</v>
      </c>
      <c r="B46" s="64"/>
      <c r="C46" s="64"/>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4" t="s">
        <v>52</v>
      </c>
      <c r="B52" s="64"/>
      <c r="C52" s="64"/>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4" t="s">
        <v>44</v>
      </c>
      <c r="B58" s="64"/>
      <c r="C58" s="64"/>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5" t="s">
        <v>53</v>
      </c>
      <c r="B64" s="66"/>
      <c r="C64" s="46">
        <f>C22+C50+C56+C62</f>
        <v>0</v>
      </c>
    </row>
  </sheetData>
  <mergeCells count="25">
    <mergeCell ref="A9:B9"/>
    <mergeCell ref="A4:B4"/>
    <mergeCell ref="A5:B5"/>
    <mergeCell ref="A6:B6"/>
    <mergeCell ref="A7:B7"/>
    <mergeCell ref="A8:B8"/>
    <mergeCell ref="A10:B10"/>
    <mergeCell ref="A13:B13"/>
    <mergeCell ref="A14:B14"/>
    <mergeCell ref="A15:B15"/>
    <mergeCell ref="A16:B16"/>
    <mergeCell ref="A52:C52"/>
    <mergeCell ref="A58:C58"/>
    <mergeCell ref="A64:B64"/>
    <mergeCell ref="A19:B19"/>
    <mergeCell ref="A20:B20"/>
    <mergeCell ref="A21:B21"/>
    <mergeCell ref="A22:B22"/>
    <mergeCell ref="A25:C25"/>
    <mergeCell ref="A33:B33"/>
    <mergeCell ref="A35:C35"/>
    <mergeCell ref="A36:C36"/>
    <mergeCell ref="A44:B44"/>
    <mergeCell ref="A46:C46"/>
    <mergeCell ref="A24:C24"/>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A69" workbookViewId="0">
      <selection activeCell="D26" sqref="D26"/>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58</v>
      </c>
      <c r="B1" s="25"/>
      <c r="C1" s="26"/>
    </row>
    <row r="2" spans="1:3" x14ac:dyDescent="0.25">
      <c r="A2" s="27" t="s">
        <v>60</v>
      </c>
    </row>
    <row r="3" spans="1:3" x14ac:dyDescent="0.25">
      <c r="A3" s="25" t="s">
        <v>55</v>
      </c>
    </row>
    <row r="4" spans="1:3" s="29" customFormat="1" ht="38.25" x14ac:dyDescent="0.25">
      <c r="A4" s="61" t="s">
        <v>30</v>
      </c>
      <c r="B4" s="61"/>
      <c r="C4" s="34" t="s">
        <v>37</v>
      </c>
    </row>
    <row r="5" spans="1:3" x14ac:dyDescent="0.25">
      <c r="A5" s="62" t="s">
        <v>31</v>
      </c>
      <c r="B5" s="62"/>
      <c r="C5" s="41"/>
    </row>
    <row r="6" spans="1:3" x14ac:dyDescent="0.25">
      <c r="A6" s="62" t="s">
        <v>34</v>
      </c>
      <c r="B6" s="62"/>
      <c r="C6" s="41"/>
    </row>
    <row r="7" spans="1:3" x14ac:dyDescent="0.25">
      <c r="A7" s="62" t="s">
        <v>32</v>
      </c>
      <c r="B7" s="62"/>
      <c r="C7" s="41"/>
    </row>
    <row r="8" spans="1:3" x14ac:dyDescent="0.25">
      <c r="A8" s="62" t="s">
        <v>33</v>
      </c>
      <c r="B8" s="62"/>
      <c r="C8" s="41"/>
    </row>
    <row r="9" spans="1:3" x14ac:dyDescent="0.25">
      <c r="A9" s="62" t="s">
        <v>35</v>
      </c>
      <c r="B9" s="62"/>
      <c r="C9" s="41"/>
    </row>
    <row r="10" spans="1:3" x14ac:dyDescent="0.25">
      <c r="A10" s="62" t="s">
        <v>36</v>
      </c>
      <c r="B10" s="62"/>
      <c r="C10" s="41"/>
    </row>
    <row r="12" spans="1:3" s="29" customFormat="1" x14ac:dyDescent="0.25">
      <c r="A12" s="31" t="s">
        <v>54</v>
      </c>
      <c r="C12" s="30"/>
    </row>
    <row r="13" spans="1:3" s="29" customFormat="1" ht="25.5" x14ac:dyDescent="0.25">
      <c r="A13" s="61" t="s">
        <v>47</v>
      </c>
      <c r="B13" s="61"/>
      <c r="C13" s="34" t="s">
        <v>38</v>
      </c>
    </row>
    <row r="14" spans="1:3" x14ac:dyDescent="0.25">
      <c r="A14" s="62" t="s">
        <v>56</v>
      </c>
      <c r="B14" s="62"/>
      <c r="C14" s="41"/>
    </row>
    <row r="15" spans="1:3" x14ac:dyDescent="0.25">
      <c r="A15" s="62" t="s">
        <v>39</v>
      </c>
      <c r="B15" s="62"/>
      <c r="C15" s="41"/>
    </row>
    <row r="16" spans="1:3" x14ac:dyDescent="0.25">
      <c r="A16" s="62" t="s">
        <v>42</v>
      </c>
      <c r="B16" s="62"/>
      <c r="C16" s="35">
        <f>SUM(C14:C15)</f>
        <v>0</v>
      </c>
    </row>
    <row r="18" spans="1:3" x14ac:dyDescent="0.25">
      <c r="A18" s="31" t="s">
        <v>59</v>
      </c>
      <c r="B18" s="29"/>
      <c r="C18" s="30"/>
    </row>
    <row r="19" spans="1:3" ht="25.5" x14ac:dyDescent="0.25">
      <c r="A19" s="61" t="s">
        <v>47</v>
      </c>
      <c r="B19" s="61"/>
      <c r="C19" s="34" t="s">
        <v>61</v>
      </c>
    </row>
    <row r="20" spans="1:3" x14ac:dyDescent="0.25">
      <c r="A20" s="62" t="s">
        <v>62</v>
      </c>
      <c r="B20" s="62"/>
      <c r="C20" s="41"/>
    </row>
    <row r="21" spans="1:3" ht="13.5" thickBot="1" x14ac:dyDescent="0.3">
      <c r="A21" s="62" t="s">
        <v>39</v>
      </c>
      <c r="B21" s="62"/>
      <c r="C21" s="42"/>
    </row>
    <row r="22" spans="1:3" ht="13.5" thickBot="1" x14ac:dyDescent="0.3">
      <c r="A22" s="62" t="s">
        <v>42</v>
      </c>
      <c r="B22" s="63"/>
      <c r="C22" s="43">
        <f>SUM(C20:C21)</f>
        <v>0</v>
      </c>
    </row>
    <row r="24" spans="1:3" x14ac:dyDescent="0.25">
      <c r="A24" s="64" t="s">
        <v>40</v>
      </c>
      <c r="B24" s="64"/>
      <c r="C24" s="64"/>
    </row>
    <row r="25" spans="1:3" x14ac:dyDescent="0.25">
      <c r="A25" s="67" t="s">
        <v>43</v>
      </c>
      <c r="B25" s="67"/>
      <c r="C25" s="67"/>
    </row>
    <row r="26" spans="1:3" s="32" customFormat="1" ht="38.25" x14ac:dyDescent="0.25">
      <c r="A26" s="36" t="s">
        <v>30</v>
      </c>
      <c r="B26" s="36" t="s">
        <v>41</v>
      </c>
      <c r="C26" s="34" t="s">
        <v>38</v>
      </c>
    </row>
    <row r="27" spans="1:3" x14ac:dyDescent="0.25">
      <c r="A27" s="11" t="s">
        <v>31</v>
      </c>
      <c r="B27" s="37">
        <v>22000</v>
      </c>
      <c r="C27" s="35">
        <f t="shared" ref="C27:C32" si="0">C5*B27</f>
        <v>0</v>
      </c>
    </row>
    <row r="28" spans="1:3" x14ac:dyDescent="0.25">
      <c r="A28" s="11" t="s">
        <v>34</v>
      </c>
      <c r="B28" s="37">
        <v>4500</v>
      </c>
      <c r="C28" s="35">
        <f t="shared" si="0"/>
        <v>0</v>
      </c>
    </row>
    <row r="29" spans="1:3" x14ac:dyDescent="0.25">
      <c r="A29" s="11" t="s">
        <v>32</v>
      </c>
      <c r="B29" s="37">
        <v>4500</v>
      </c>
      <c r="C29" s="35">
        <f t="shared" si="0"/>
        <v>0</v>
      </c>
    </row>
    <row r="30" spans="1:3" x14ac:dyDescent="0.25">
      <c r="A30" s="11" t="s">
        <v>33</v>
      </c>
      <c r="B30" s="37">
        <v>4500</v>
      </c>
      <c r="C30" s="35">
        <f t="shared" si="0"/>
        <v>0</v>
      </c>
    </row>
    <row r="31" spans="1:3" x14ac:dyDescent="0.25">
      <c r="A31" s="11" t="s">
        <v>35</v>
      </c>
      <c r="B31" s="37">
        <v>4500</v>
      </c>
      <c r="C31" s="35">
        <f t="shared" si="0"/>
        <v>0</v>
      </c>
    </row>
    <row r="32" spans="1:3" x14ac:dyDescent="0.25">
      <c r="A32" s="11" t="s">
        <v>36</v>
      </c>
      <c r="B32" s="37">
        <v>2500</v>
      </c>
      <c r="C32" s="35">
        <f t="shared" si="0"/>
        <v>0</v>
      </c>
    </row>
    <row r="33" spans="1:3" x14ac:dyDescent="0.25">
      <c r="A33" s="62" t="s">
        <v>42</v>
      </c>
      <c r="B33" s="62"/>
      <c r="C33" s="35">
        <f>SUM(C27:C32)</f>
        <v>0</v>
      </c>
    </row>
    <row r="35" spans="1:3" x14ac:dyDescent="0.25">
      <c r="A35" s="64" t="s">
        <v>40</v>
      </c>
      <c r="B35" s="64"/>
      <c r="C35" s="64"/>
    </row>
    <row r="36" spans="1:3" x14ac:dyDescent="0.25">
      <c r="A36" s="67" t="s">
        <v>44</v>
      </c>
      <c r="B36" s="67"/>
      <c r="C36" s="67"/>
    </row>
    <row r="37" spans="1:3" s="32" customFormat="1" ht="38.25" x14ac:dyDescent="0.25">
      <c r="A37" s="36" t="s">
        <v>30</v>
      </c>
      <c r="B37" s="36" t="s">
        <v>41</v>
      </c>
      <c r="C37" s="34" t="s">
        <v>38</v>
      </c>
    </row>
    <row r="38" spans="1:3" x14ac:dyDescent="0.25">
      <c r="A38" s="11" t="s">
        <v>31</v>
      </c>
      <c r="B38" s="37">
        <v>44000</v>
      </c>
      <c r="C38" s="35">
        <f t="shared" ref="C38:C43" si="1">C5*B38</f>
        <v>0</v>
      </c>
    </row>
    <row r="39" spans="1:3" x14ac:dyDescent="0.25">
      <c r="A39" s="11" t="s">
        <v>34</v>
      </c>
      <c r="B39" s="37">
        <v>9000</v>
      </c>
      <c r="C39" s="35">
        <f t="shared" si="1"/>
        <v>0</v>
      </c>
    </row>
    <row r="40" spans="1:3" x14ac:dyDescent="0.25">
      <c r="A40" s="11" t="s">
        <v>32</v>
      </c>
      <c r="B40" s="37">
        <v>9000</v>
      </c>
      <c r="C40" s="35">
        <f t="shared" si="1"/>
        <v>0</v>
      </c>
    </row>
    <row r="41" spans="1:3" x14ac:dyDescent="0.25">
      <c r="A41" s="11" t="s">
        <v>33</v>
      </c>
      <c r="B41" s="37">
        <v>9000</v>
      </c>
      <c r="C41" s="35">
        <f t="shared" si="1"/>
        <v>0</v>
      </c>
    </row>
    <row r="42" spans="1:3" x14ac:dyDescent="0.25">
      <c r="A42" s="11" t="s">
        <v>35</v>
      </c>
      <c r="B42" s="37">
        <v>9000</v>
      </c>
      <c r="C42" s="35">
        <f t="shared" si="1"/>
        <v>0</v>
      </c>
    </row>
    <row r="43" spans="1:3" x14ac:dyDescent="0.25">
      <c r="A43" s="11" t="s">
        <v>36</v>
      </c>
      <c r="B43" s="37">
        <v>5000</v>
      </c>
      <c r="C43" s="35">
        <f t="shared" si="1"/>
        <v>0</v>
      </c>
    </row>
    <row r="44" spans="1:3" x14ac:dyDescent="0.25">
      <c r="A44" s="62" t="s">
        <v>42</v>
      </c>
      <c r="B44" s="62"/>
      <c r="C44" s="35">
        <f>SUM(C38:C43)</f>
        <v>0</v>
      </c>
    </row>
    <row r="46" spans="1:3" x14ac:dyDescent="0.25">
      <c r="A46" s="64" t="s">
        <v>45</v>
      </c>
      <c r="B46" s="64"/>
      <c r="C46" s="64"/>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4" t="s">
        <v>52</v>
      </c>
      <c r="B52" s="64"/>
      <c r="C52" s="64"/>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4" t="s">
        <v>44</v>
      </c>
      <c r="B58" s="64"/>
      <c r="C58" s="64"/>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5" t="s">
        <v>53</v>
      </c>
      <c r="B64" s="66"/>
      <c r="C64" s="46">
        <f>C22+C50+C56+C62</f>
        <v>0</v>
      </c>
    </row>
  </sheetData>
  <mergeCells count="25">
    <mergeCell ref="A9:B9"/>
    <mergeCell ref="A4:B4"/>
    <mergeCell ref="A5:B5"/>
    <mergeCell ref="A6:B6"/>
    <mergeCell ref="A7:B7"/>
    <mergeCell ref="A8:B8"/>
    <mergeCell ref="A10:B10"/>
    <mergeCell ref="A13:B13"/>
    <mergeCell ref="A14:B14"/>
    <mergeCell ref="A15:B15"/>
    <mergeCell ref="A16:B16"/>
    <mergeCell ref="A52:C52"/>
    <mergeCell ref="A58:C58"/>
    <mergeCell ref="A64:B64"/>
    <mergeCell ref="A19:B19"/>
    <mergeCell ref="A20:B20"/>
    <mergeCell ref="A21:B21"/>
    <mergeCell ref="A22:B22"/>
    <mergeCell ref="A25:C25"/>
    <mergeCell ref="A33:B33"/>
    <mergeCell ref="A35:C35"/>
    <mergeCell ref="A36:C36"/>
    <mergeCell ref="A44:B44"/>
    <mergeCell ref="A46:C46"/>
    <mergeCell ref="A24:C24"/>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abSelected="1" workbookViewId="0">
      <selection activeCell="H24" sqref="H24"/>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63</v>
      </c>
      <c r="B1" s="25"/>
      <c r="C1" s="26"/>
    </row>
    <row r="2" spans="1:3" x14ac:dyDescent="0.25">
      <c r="A2" s="27" t="s">
        <v>73</v>
      </c>
    </row>
    <row r="3" spans="1:3" x14ac:dyDescent="0.25">
      <c r="A3" s="25" t="s">
        <v>55</v>
      </c>
    </row>
    <row r="4" spans="1:3" s="29" customFormat="1" ht="25.5" x14ac:dyDescent="0.25">
      <c r="A4" s="61" t="s">
        <v>30</v>
      </c>
      <c r="B4" s="61"/>
      <c r="C4" s="34" t="s">
        <v>70</v>
      </c>
    </row>
    <row r="5" spans="1:3" x14ac:dyDescent="0.25">
      <c r="A5" s="47" t="s">
        <v>64</v>
      </c>
      <c r="B5" s="48"/>
      <c r="C5" s="41"/>
    </row>
    <row r="6" spans="1:3" x14ac:dyDescent="0.25">
      <c r="A6" s="47" t="s">
        <v>65</v>
      </c>
      <c r="B6" s="48"/>
      <c r="C6" s="41"/>
    </row>
    <row r="7" spans="1:3" x14ac:dyDescent="0.25">
      <c r="A7" s="47" t="s">
        <v>66</v>
      </c>
      <c r="B7" s="48"/>
      <c r="C7" s="41"/>
    </row>
    <row r="8" spans="1:3" x14ac:dyDescent="0.25">
      <c r="A8" s="47" t="s">
        <v>67</v>
      </c>
      <c r="B8" s="48"/>
      <c r="C8" s="41"/>
    </row>
    <row r="10" spans="1:3" s="29" customFormat="1" x14ac:dyDescent="0.25">
      <c r="A10" s="31" t="s">
        <v>72</v>
      </c>
      <c r="C10" s="30"/>
    </row>
    <row r="11" spans="1:3" s="29" customFormat="1" x14ac:dyDescent="0.25">
      <c r="A11" s="61" t="s">
        <v>47</v>
      </c>
      <c r="B11" s="61"/>
      <c r="C11" s="34" t="s">
        <v>69</v>
      </c>
    </row>
    <row r="12" spans="1:3" x14ac:dyDescent="0.25">
      <c r="A12" s="62" t="s">
        <v>68</v>
      </c>
      <c r="B12" s="62"/>
      <c r="C12" s="41"/>
    </row>
    <row r="13" spans="1:3" x14ac:dyDescent="0.25">
      <c r="A13" s="62" t="s">
        <v>42</v>
      </c>
      <c r="B13" s="62"/>
      <c r="C13" s="35">
        <f>SUM(C12:C12)</f>
        <v>0</v>
      </c>
    </row>
    <row r="15" spans="1:3" x14ac:dyDescent="0.25">
      <c r="A15" s="64" t="s">
        <v>40</v>
      </c>
      <c r="B15" s="64"/>
      <c r="C15" s="64"/>
    </row>
    <row r="16" spans="1:3" s="32" customFormat="1" ht="25.5" x14ac:dyDescent="0.25">
      <c r="A16" s="36" t="s">
        <v>30</v>
      </c>
      <c r="B16" s="36" t="s">
        <v>71</v>
      </c>
      <c r="C16" s="34" t="s">
        <v>38</v>
      </c>
    </row>
    <row r="17" spans="1:4" x14ac:dyDescent="0.25">
      <c r="A17" s="47" t="s">
        <v>64</v>
      </c>
      <c r="B17" s="37">
        <v>5000</v>
      </c>
      <c r="C17" s="35">
        <f>C5*B17</f>
        <v>0</v>
      </c>
    </row>
    <row r="18" spans="1:4" x14ac:dyDescent="0.25">
      <c r="A18" s="47" t="s">
        <v>65</v>
      </c>
      <c r="B18" s="37">
        <v>10000</v>
      </c>
      <c r="C18" s="35">
        <f>C6*B18</f>
        <v>0</v>
      </c>
    </row>
    <row r="19" spans="1:4" x14ac:dyDescent="0.25">
      <c r="A19" s="47" t="s">
        <v>66</v>
      </c>
      <c r="B19" s="37">
        <v>2500</v>
      </c>
      <c r="C19" s="35">
        <f>C7*B19</f>
        <v>0</v>
      </c>
    </row>
    <row r="20" spans="1:4" x14ac:dyDescent="0.25">
      <c r="A20" s="47" t="s">
        <v>67</v>
      </c>
      <c r="B20" s="37">
        <v>5000</v>
      </c>
      <c r="C20" s="35">
        <f>C8*B20</f>
        <v>0</v>
      </c>
    </row>
    <row r="21" spans="1:4" x14ac:dyDescent="0.25">
      <c r="A21" s="62" t="s">
        <v>42</v>
      </c>
      <c r="B21" s="62"/>
      <c r="C21" s="35">
        <f>SUM(C17:C20)</f>
        <v>0</v>
      </c>
    </row>
    <row r="23" spans="1:4" x14ac:dyDescent="0.25">
      <c r="A23" s="64" t="s">
        <v>49</v>
      </c>
      <c r="B23" s="64"/>
      <c r="C23" s="64"/>
    </row>
    <row r="24" spans="1:4" s="33" customFormat="1" x14ac:dyDescent="0.25">
      <c r="A24" s="38" t="s">
        <v>47</v>
      </c>
      <c r="B24" s="38" t="s">
        <v>48</v>
      </c>
      <c r="C24" s="39" t="s">
        <v>51</v>
      </c>
    </row>
    <row r="25" spans="1:4" x14ac:dyDescent="0.25">
      <c r="A25" s="11" t="s">
        <v>74</v>
      </c>
      <c r="B25" s="40">
        <f>C13</f>
        <v>0</v>
      </c>
      <c r="C25" s="35">
        <f>B25*12</f>
        <v>0</v>
      </c>
    </row>
    <row r="26" spans="1:4" ht="13.5" thickBot="1" x14ac:dyDescent="0.3">
      <c r="A26" s="11" t="s">
        <v>75</v>
      </c>
      <c r="B26" s="40">
        <f>C21</f>
        <v>0</v>
      </c>
      <c r="C26" s="35">
        <f>B26*12</f>
        <v>0</v>
      </c>
    </row>
    <row r="27" spans="1:4" ht="13.5" thickBot="1" x14ac:dyDescent="0.3">
      <c r="A27" s="11" t="s">
        <v>42</v>
      </c>
      <c r="B27" s="44">
        <f>SUM(B25:B26)</f>
        <v>0</v>
      </c>
      <c r="C27" s="43">
        <f>SUM(C25:C26)</f>
        <v>0</v>
      </c>
      <c r="D27" s="28"/>
    </row>
    <row r="28" spans="1:4" ht="13.5" thickBot="1" x14ac:dyDescent="0.3"/>
    <row r="29" spans="1:4" ht="13.5" thickBot="1" x14ac:dyDescent="0.3">
      <c r="A29" s="65" t="s">
        <v>53</v>
      </c>
      <c r="B29" s="66"/>
      <c r="C29" s="46">
        <f>C27*2</f>
        <v>0</v>
      </c>
    </row>
  </sheetData>
  <mergeCells count="8">
    <mergeCell ref="A4:B4"/>
    <mergeCell ref="A29:B29"/>
    <mergeCell ref="A23:C23"/>
    <mergeCell ref="A15:C15"/>
    <mergeCell ref="A21:B21"/>
    <mergeCell ref="A11:B11"/>
    <mergeCell ref="A12:B12"/>
    <mergeCell ref="A13:B13"/>
  </mergeCells>
  <printOptions horizontalCentered="1"/>
  <pageMargins left="0.51181102362204722" right="0.5118110236220472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proposta</vt:lpstr>
      <vt:lpstr>item1</vt:lpstr>
      <vt:lpstr>item2</vt:lpstr>
      <vt:lpstr>item3</vt:lpstr>
      <vt:lpstr>item4</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Gilson Soares Da Conceicao</cp:lastModifiedBy>
  <cp:lastPrinted>2023-06-07T20:07:58Z</cp:lastPrinted>
  <dcterms:created xsi:type="dcterms:W3CDTF">2022-02-04T16:58:30Z</dcterms:created>
  <dcterms:modified xsi:type="dcterms:W3CDTF">2024-04-05T14:46:20Z</dcterms:modified>
</cp:coreProperties>
</file>